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 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<sst xmlns="http://schemas.openxmlformats.org/spreadsheetml/2006/main" count="37" uniqueCount="37">
  <si>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2023年度衡东县一般公共预算本级基本支出决算表</t>
  </si>
  <si>
    <t xml:space="preserve"> </t>
  </si>
  <si>
    <r>
      <rPr>
        <sz val="11"/>
        <rFont val="宋体"/>
        <charset val="134"/>
      </rPr>
      <t>单位：万元</t>
    </r>
  </si>
  <si>
    <t>科目编码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</si>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</sst>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Times New Roman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31" fontId="6" fillId="0" borderId="0" xfId="0" applyNumberFormat="1" applyFont="1" applyFill="1" applyBorder="1" applyAlignment="1" applyProtection="1">
      <alignment horizontal="left"/>
    </xf>
    <xf numFmtId="2" fontId="7" fillId="0" borderId="0" xfId="0" applyNumberFormat="1" applyFont="1" applyFill="1" applyBorder="1" applyAlignment="1"/>
    <xf numFmtId="2" fontId="7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10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5" fillId="0" borderId="0" xfId="0" applyNumberFormat="1" applyFont="1" applyFill="1" applyAlignment="1">
      <alignment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Alignment="1">
      <alignment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3" fontId="11" fillId="0" borderId="1" xfId="0" applyNumberFormat="1" applyFont="1" applyFill="1" applyBorder="1" applyAlignment="1" applyProtection="1">
      <alignment horizontal="center" vertical="center"/>
    </xf>
    <xf numFmtId="176" fontId="1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/>
    <xf numFmtId="0" fontId="13" fillId="2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0"/>
  <sheetViews>
    <sheetView tabSelected="1" topLeftCell="A2" workbookViewId="0">
      <selection activeCell="J7" sqref="J7"/>
    </sheetView>
  </sheetViews>
  <sheetFormatPr defaultColWidth="6.75" defaultRowHeight="11.25"/>
  <cols>
    <col min="1" max="1" width="8.625" style="1" customWidth="1"/>
    <col min="2" max="2" width="41.625" style="1" customWidth="1"/>
    <col min="3" max="7" width="13.875" style="1" customWidth="1"/>
    <col min="8" max="8" width="6.375" style="1" customWidth="1"/>
    <col min="9" max="41" width="9" style="1" customWidth="1"/>
    <col min="42" max="16384" width="6.75" style="1"/>
  </cols>
  <sheetData>
    <row r="1" s="1" customFormat="1" ht="34.5" customHeight="1" spans="1:41">
      <c r="B1" s="3" t="s">
        <v>0</v>
      </c>
      <c r="C1" s="4"/>
      <c r="D1" s="4"/>
      <c r="E1" s="4"/>
      <c r="F1" s="4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</row>
    <row r="2" s="1" customFormat="1" ht="19.5" customHeight="1" spans="1:41">
      <c r="B2" s="6"/>
      <c r="C2" s="7"/>
      <c r="D2" s="8" t="s">
        <v>1</v>
      </c>
      <c r="F2" s="9"/>
      <c r="G2" s="10" t="s">
        <v>2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</row>
    <row r="3" s="1" customFormat="1" ht="36" customHeight="1" spans="1:41">
      <c r="A3" s="11" t="s">
        <v>3</v>
      </c>
      <c r="B3" s="11" t="s">
        <v>4</v>
      </c>
      <c r="C3" s="11" t="s">
        <v>5</v>
      </c>
      <c r="D3" s="12" t="s">
        <v>6</v>
      </c>
      <c r="E3" s="13" t="s">
        <v>7</v>
      </c>
      <c r="F3" s="11" t="s">
        <v>8</v>
      </c>
      <c r="G3" s="11" t="s">
        <v>9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14"/>
    </row>
    <row r="4" s="2" customFormat="1" ht="19.5" customHeight="1" spans="1:41">
      <c r="A4" s="15">
        <v>501</v>
      </c>
      <c r="B4" s="16" t="s">
        <v>10</v>
      </c>
      <c r="C4" s="17">
        <f>SUM(C5:C8)</f>
        <v>111427</v>
      </c>
      <c r="D4" s="17">
        <f>SUM(D5:D8)</f>
        <v>144337</v>
      </c>
      <c r="E4" s="17">
        <f>SUM(E5:E8)</f>
        <v>130797</v>
      </c>
      <c r="F4" s="18">
        <f t="shared" ref="F4:F30" si="0">E4/D4*100</f>
        <v>90.619175956269</v>
      </c>
      <c r="G4" s="18">
        <v>11.8276719988372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</row>
    <row r="5" s="1" customFormat="1" ht="19.5" customHeight="1" spans="1:41">
      <c r="A5" s="15">
        <v>50101</v>
      </c>
      <c r="B5" s="20" t="s">
        <v>11</v>
      </c>
      <c r="C5" s="21">
        <v>86240</v>
      </c>
      <c r="D5" s="21">
        <v>103149</v>
      </c>
      <c r="E5" s="21">
        <v>92920</v>
      </c>
      <c r="F5" s="22">
        <f t="shared" si="0"/>
        <v>90.0832775887309</v>
      </c>
      <c r="G5" s="22">
        <v>19.2443919716647</v>
      </c>
      <c r="H5" s="9"/>
      <c r="I5" s="9"/>
      <c r="J5" s="19"/>
      <c r="K5" s="1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</row>
    <row r="6" s="1" customFormat="1" ht="19.5" customHeight="1" spans="1:41">
      <c r="A6" s="15">
        <v>50102</v>
      </c>
      <c r="B6" s="20" t="s">
        <v>12</v>
      </c>
      <c r="C6" s="21">
        <v>9628</v>
      </c>
      <c r="D6" s="21">
        <v>20818</v>
      </c>
      <c r="E6" s="21">
        <v>19818</v>
      </c>
      <c r="F6" s="22">
        <f t="shared" si="0"/>
        <v>95.1964645979441</v>
      </c>
      <c r="G6" s="22">
        <v>24.6650311379506</v>
      </c>
      <c r="I6" s="9"/>
      <c r="J6" s="19"/>
      <c r="K6" s="19"/>
    </row>
    <row r="7" s="1" customFormat="1" ht="19.5" customHeight="1" spans="1:41">
      <c r="A7" s="15">
        <v>50103</v>
      </c>
      <c r="B7" s="20" t="s">
        <v>13</v>
      </c>
      <c r="C7" s="21">
        <v>8960</v>
      </c>
      <c r="D7" s="21">
        <v>10110</v>
      </c>
      <c r="E7" s="21">
        <v>8960</v>
      </c>
      <c r="F7" s="22">
        <f t="shared" si="0"/>
        <v>88.6251236399604</v>
      </c>
      <c r="G7" s="22">
        <v>26.2861169837914</v>
      </c>
      <c r="I7" s="9"/>
      <c r="J7" s="19"/>
      <c r="K7" s="19"/>
    </row>
    <row r="8" s="1" customFormat="1" ht="19.5" customHeight="1" spans="1:41">
      <c r="A8" s="15">
        <v>50199</v>
      </c>
      <c r="B8" s="20" t="s">
        <v>14</v>
      </c>
      <c r="C8" s="21">
        <v>6599</v>
      </c>
      <c r="D8" s="21">
        <v>10260</v>
      </c>
      <c r="E8" s="21">
        <v>9099</v>
      </c>
      <c r="F8" s="22">
        <f t="shared" si="0"/>
        <v>88.6842105263158</v>
      </c>
      <c r="G8" s="22">
        <v>-43.2978126752664</v>
      </c>
      <c r="I8" s="9"/>
      <c r="J8" s="19"/>
      <c r="K8" s="19"/>
    </row>
    <row r="9" s="2" customFormat="1" ht="19.5" customHeight="1" spans="1:41">
      <c r="A9" s="15">
        <v>502</v>
      </c>
      <c r="B9" s="16" t="s">
        <v>15</v>
      </c>
      <c r="C9" s="17">
        <f>SUM(C10:C19)</f>
        <v>37873</v>
      </c>
      <c r="D9" s="17">
        <f>SUM(D10:D19)</f>
        <v>82698</v>
      </c>
      <c r="E9" s="17">
        <f>SUM(E10:E19)</f>
        <v>74894</v>
      </c>
      <c r="F9" s="18">
        <f t="shared" si="0"/>
        <v>90.5632542504051</v>
      </c>
      <c r="G9" s="18">
        <v>-7.12204075052395</v>
      </c>
      <c r="I9" s="9"/>
      <c r="J9" s="19"/>
      <c r="K9" s="19"/>
    </row>
    <row r="10" s="1" customFormat="1" ht="19.5" customHeight="1" spans="1:41">
      <c r="A10" s="15">
        <v>50201</v>
      </c>
      <c r="B10" s="20" t="s">
        <v>16</v>
      </c>
      <c r="C10" s="21">
        <v>6126</v>
      </c>
      <c r="D10" s="21">
        <v>12197</v>
      </c>
      <c r="E10" s="21">
        <v>10197</v>
      </c>
      <c r="F10" s="22">
        <f t="shared" si="0"/>
        <v>83.6025252111175</v>
      </c>
      <c r="G10" s="22">
        <v>7.25781003471127</v>
      </c>
      <c r="I10" s="9"/>
      <c r="J10" s="19"/>
      <c r="K10" s="19"/>
    </row>
    <row r="11" s="1" customFormat="1" ht="19.5" customHeight="1" spans="1:41">
      <c r="A11" s="15">
        <v>50202</v>
      </c>
      <c r="B11" s="20" t="s">
        <v>17</v>
      </c>
      <c r="C11" s="21">
        <v>600</v>
      </c>
      <c r="D11" s="21">
        <v>860</v>
      </c>
      <c r="E11" s="21">
        <v>651</v>
      </c>
      <c r="F11" s="22">
        <f t="shared" si="0"/>
        <v>75.6976744186046</v>
      </c>
      <c r="G11" s="22">
        <v>15.6305506216696</v>
      </c>
      <c r="I11" s="9"/>
      <c r="J11" s="19"/>
      <c r="K11" s="19"/>
    </row>
    <row r="12" s="1" customFormat="1" ht="19.5" customHeight="1" spans="1:41">
      <c r="A12" s="15">
        <v>50203</v>
      </c>
      <c r="B12" s="20" t="s">
        <v>18</v>
      </c>
      <c r="C12" s="21">
        <v>465</v>
      </c>
      <c r="D12" s="21">
        <v>580</v>
      </c>
      <c r="E12" s="21">
        <v>465</v>
      </c>
      <c r="F12" s="22">
        <f t="shared" si="0"/>
        <v>80.1724137931034</v>
      </c>
      <c r="G12" s="22">
        <v>102.173913043478</v>
      </c>
      <c r="I12" s="9"/>
      <c r="J12" s="19"/>
      <c r="K12" s="19"/>
    </row>
    <row r="13" s="1" customFormat="1" ht="19.5" customHeight="1" spans="1:41">
      <c r="A13" s="15">
        <v>50204</v>
      </c>
      <c r="B13" s="20" t="s">
        <v>19</v>
      </c>
      <c r="C13" s="21">
        <v>270</v>
      </c>
      <c r="D13" s="21">
        <v>500</v>
      </c>
      <c r="E13" s="21">
        <v>270</v>
      </c>
      <c r="F13" s="22">
        <f t="shared" si="0"/>
        <v>54</v>
      </c>
      <c r="G13" s="22">
        <v>-28.1914893617021</v>
      </c>
      <c r="I13" s="9"/>
      <c r="J13" s="19"/>
      <c r="K13" s="19"/>
    </row>
    <row r="14" s="1" customFormat="1" ht="19.5" customHeight="1" spans="1:41">
      <c r="A14" s="15">
        <v>50205</v>
      </c>
      <c r="B14" s="20" t="s">
        <v>20</v>
      </c>
      <c r="C14" s="21">
        <v>2586</v>
      </c>
      <c r="D14" s="21">
        <v>3520</v>
      </c>
      <c r="E14" s="21">
        <v>2824</v>
      </c>
      <c r="F14" s="22">
        <f t="shared" si="0"/>
        <v>80.2272727272727</v>
      </c>
      <c r="G14" s="22">
        <v>6.72713529856387</v>
      </c>
      <c r="I14" s="9"/>
      <c r="J14" s="19"/>
      <c r="K14" s="19"/>
    </row>
    <row r="15" s="1" customFormat="1" ht="19.5" customHeight="1" spans="1:41">
      <c r="A15" s="15">
        <v>50206</v>
      </c>
      <c r="B15" s="20" t="s">
        <v>21</v>
      </c>
      <c r="C15" s="21">
        <v>603</v>
      </c>
      <c r="D15" s="21">
        <v>746</v>
      </c>
      <c r="E15" s="21">
        <v>663</v>
      </c>
      <c r="F15" s="22">
        <f t="shared" si="0"/>
        <v>88.8739946380697</v>
      </c>
      <c r="G15" s="22">
        <v>27.2552783109405</v>
      </c>
      <c r="I15" s="9"/>
      <c r="J15" s="19"/>
      <c r="K15" s="19"/>
    </row>
    <row r="16" s="1" customFormat="1" ht="19.5" customHeight="1" spans="1:41">
      <c r="A16" s="15">
        <v>50207</v>
      </c>
      <c r="B16" s="20" t="s">
        <v>22</v>
      </c>
      <c r="C16" s="21">
        <v>0</v>
      </c>
      <c r="D16" s="21">
        <v>0</v>
      </c>
      <c r="E16" s="21">
        <v>0</v>
      </c>
      <c r="F16" s="22"/>
      <c r="G16" s="22"/>
      <c r="I16" s="9"/>
      <c r="J16" s="19"/>
      <c r="K16" s="19"/>
    </row>
    <row r="17" s="1" customFormat="1" ht="19.5" customHeight="1" spans="1:11">
      <c r="A17" s="15">
        <v>50208</v>
      </c>
      <c r="B17" s="20" t="s">
        <v>23</v>
      </c>
      <c r="C17" s="21">
        <v>685</v>
      </c>
      <c r="D17" s="21">
        <v>856</v>
      </c>
      <c r="E17" s="21">
        <v>729</v>
      </c>
      <c r="F17" s="22">
        <f t="shared" si="0"/>
        <v>85.1635514018692</v>
      </c>
      <c r="G17" s="22">
        <v>-3.31564986737401</v>
      </c>
      <c r="I17" s="9"/>
      <c r="J17" s="19"/>
      <c r="K17" s="19"/>
    </row>
    <row r="18" s="1" customFormat="1" ht="19.5" customHeight="1" spans="1:11">
      <c r="A18" s="15">
        <v>50209</v>
      </c>
      <c r="B18" s="20" t="s">
        <v>24</v>
      </c>
      <c r="C18" s="21">
        <v>1056</v>
      </c>
      <c r="D18" s="21">
        <v>1425</v>
      </c>
      <c r="E18" s="21">
        <v>1179</v>
      </c>
      <c r="F18" s="22">
        <f t="shared" si="0"/>
        <v>82.7368421052632</v>
      </c>
      <c r="G18" s="22">
        <v>-38.1751442055585</v>
      </c>
      <c r="I18" s="9"/>
      <c r="J18" s="19"/>
      <c r="K18" s="19"/>
    </row>
    <row r="19" s="1" customFormat="1" ht="19.5" customHeight="1" spans="1:11">
      <c r="A19" s="15">
        <v>50299</v>
      </c>
      <c r="B19" s="20" t="s">
        <v>25</v>
      </c>
      <c r="C19" s="21">
        <v>25482</v>
      </c>
      <c r="D19" s="21">
        <v>62014</v>
      </c>
      <c r="E19" s="21">
        <v>57916</v>
      </c>
      <c r="F19" s="22">
        <f t="shared" si="0"/>
        <v>93.3918147515077</v>
      </c>
      <c r="G19" s="22">
        <v>-9.69391732805264</v>
      </c>
      <c r="I19" s="9"/>
      <c r="J19" s="19"/>
      <c r="K19" s="19"/>
    </row>
    <row r="20" s="2" customFormat="1" ht="19.5" customHeight="1" spans="1:11">
      <c r="A20" s="15">
        <v>505</v>
      </c>
      <c r="B20" s="16" t="s">
        <v>26</v>
      </c>
      <c r="C20" s="17">
        <f>C21+C22+C23</f>
        <v>17089</v>
      </c>
      <c r="D20" s="17">
        <f>D21+D22+D23</f>
        <v>49232</v>
      </c>
      <c r="E20" s="17">
        <f>E21+E22+E23</f>
        <v>40510</v>
      </c>
      <c r="F20" s="18">
        <f t="shared" si="0"/>
        <v>82.2838804029899</v>
      </c>
      <c r="G20" s="18">
        <v>-12.7747992162436</v>
      </c>
      <c r="I20" s="9"/>
      <c r="J20" s="19"/>
      <c r="K20" s="19"/>
    </row>
    <row r="21" s="1" customFormat="1" ht="19.5" customHeight="1" spans="1:11">
      <c r="A21" s="15">
        <v>50501</v>
      </c>
      <c r="B21" s="20" t="s">
        <v>27</v>
      </c>
      <c r="C21" s="21">
        <v>2389</v>
      </c>
      <c r="D21" s="21">
        <v>5268</v>
      </c>
      <c r="E21" s="21">
        <v>2389</v>
      </c>
      <c r="F21" s="22">
        <f t="shared" si="0"/>
        <v>45.3492786636295</v>
      </c>
      <c r="G21" s="22">
        <v>-86.6707582435976</v>
      </c>
      <c r="I21" s="9"/>
      <c r="J21" s="19"/>
      <c r="K21" s="19"/>
    </row>
    <row r="22" s="1" customFormat="1" ht="19.5" customHeight="1" spans="1:11">
      <c r="A22" s="15">
        <v>50502</v>
      </c>
      <c r="B22" s="20" t="s">
        <v>28</v>
      </c>
      <c r="C22" s="21">
        <v>8450</v>
      </c>
      <c r="D22" s="21">
        <v>25489</v>
      </c>
      <c r="E22" s="21">
        <v>22913</v>
      </c>
      <c r="F22" s="22">
        <f t="shared" si="0"/>
        <v>89.8936796265055</v>
      </c>
      <c r="G22" s="22">
        <v>41.1507423150373</v>
      </c>
      <c r="I22" s="9"/>
      <c r="J22" s="19"/>
      <c r="K22" s="19"/>
    </row>
    <row r="23" s="1" customFormat="1" ht="19.5" customHeight="1" spans="1:11">
      <c r="A23" s="15">
        <v>50599</v>
      </c>
      <c r="B23" s="20" t="s">
        <v>29</v>
      </c>
      <c r="C23" s="21">
        <v>6250</v>
      </c>
      <c r="D23" s="21">
        <v>18475</v>
      </c>
      <c r="E23" s="21">
        <v>15208</v>
      </c>
      <c r="F23" s="22">
        <f t="shared" si="0"/>
        <v>82.3166441136671</v>
      </c>
      <c r="G23" s="22">
        <v>23.7730935134695</v>
      </c>
      <c r="I23" s="9"/>
      <c r="J23" s="19"/>
      <c r="K23" s="19"/>
    </row>
    <row r="24" s="2" customFormat="1" ht="19.5" customHeight="1" spans="1:11">
      <c r="A24" s="15">
        <v>509</v>
      </c>
      <c r="B24" s="16" t="s">
        <v>30</v>
      </c>
      <c r="C24" s="17">
        <f>SUM(C25:C29)</f>
        <v>43880</v>
      </c>
      <c r="D24" s="17">
        <f>SUM(D25:D29)</f>
        <v>66022</v>
      </c>
      <c r="E24" s="17">
        <f>SUM(E25:E29)</f>
        <v>57036</v>
      </c>
      <c r="F24" s="18">
        <f t="shared" si="0"/>
        <v>86.3893853563964</v>
      </c>
      <c r="G24" s="18">
        <v>10.8033025740651</v>
      </c>
      <c r="I24" s="9"/>
      <c r="J24" s="19"/>
      <c r="K24" s="19"/>
    </row>
    <row r="25" s="1" customFormat="1" ht="19.5" customHeight="1" spans="1:11">
      <c r="A25" s="15">
        <v>50901</v>
      </c>
      <c r="B25" s="20" t="s">
        <v>31</v>
      </c>
      <c r="C25" s="21">
        <v>8465</v>
      </c>
      <c r="D25" s="21">
        <v>11458</v>
      </c>
      <c r="E25" s="21">
        <v>9118</v>
      </c>
      <c r="F25" s="22">
        <f t="shared" si="0"/>
        <v>79.5775877116425</v>
      </c>
      <c r="G25" s="22">
        <v>-12.6293599080107</v>
      </c>
      <c r="I25" s="9"/>
      <c r="J25" s="19"/>
      <c r="K25" s="19"/>
    </row>
    <row r="26" s="1" customFormat="1" ht="19.5" customHeight="1" spans="1:11">
      <c r="A26" s="15">
        <v>50902</v>
      </c>
      <c r="B26" s="20" t="s">
        <v>32</v>
      </c>
      <c r="C26" s="21">
        <v>97</v>
      </c>
      <c r="D26" s="21">
        <v>135</v>
      </c>
      <c r="E26" s="21">
        <v>97</v>
      </c>
      <c r="F26" s="22">
        <f t="shared" si="0"/>
        <v>71.8518518518519</v>
      </c>
      <c r="G26" s="22">
        <v>34.7222222222222</v>
      </c>
      <c r="I26" s="9"/>
      <c r="J26" s="19"/>
      <c r="K26" s="19"/>
    </row>
    <row r="27" s="1" customFormat="1" ht="19.5" customHeight="1" spans="1:11">
      <c r="A27" s="15">
        <v>50903</v>
      </c>
      <c r="B27" s="20" t="s">
        <v>33</v>
      </c>
      <c r="C27" s="21">
        <v>3100</v>
      </c>
      <c r="D27" s="21">
        <v>5582</v>
      </c>
      <c r="E27" s="21">
        <v>3173</v>
      </c>
      <c r="F27" s="22">
        <f t="shared" si="0"/>
        <v>56.843425295593</v>
      </c>
      <c r="G27" s="22">
        <v>-73.7073251574412</v>
      </c>
      <c r="I27" s="9"/>
      <c r="J27" s="19"/>
      <c r="K27" s="19"/>
    </row>
    <row r="28" s="1" customFormat="1" ht="19.5" customHeight="1" spans="1:11">
      <c r="A28" s="15">
        <v>50905</v>
      </c>
      <c r="B28" s="20" t="s">
        <v>34</v>
      </c>
      <c r="C28" s="21">
        <v>98</v>
      </c>
      <c r="D28" s="21">
        <v>158</v>
      </c>
      <c r="E28" s="21">
        <v>98</v>
      </c>
      <c r="F28" s="22">
        <f t="shared" si="0"/>
        <v>62.0253164556962</v>
      </c>
      <c r="G28" s="22">
        <v>0</v>
      </c>
      <c r="I28" s="9"/>
      <c r="J28" s="19"/>
      <c r="K28" s="19"/>
    </row>
    <row r="29" s="1" customFormat="1" ht="19.5" customHeight="1" spans="1:11">
      <c r="A29" s="15">
        <v>50999</v>
      </c>
      <c r="B29" s="20" t="s">
        <v>35</v>
      </c>
      <c r="C29" s="21">
        <v>32120</v>
      </c>
      <c r="D29" s="21">
        <v>48689</v>
      </c>
      <c r="E29" s="21">
        <v>44550</v>
      </c>
      <c r="F29" s="22">
        <f t="shared" si="0"/>
        <v>91.4991065743802</v>
      </c>
      <c r="G29" s="22">
        <v>54.6821290927398</v>
      </c>
      <c r="I29" s="9"/>
      <c r="J29" s="19"/>
      <c r="K29" s="19"/>
    </row>
    <row r="30" s="1" customFormat="1" ht="19.5" customHeight="1" spans="1:11">
      <c r="A30" s="23"/>
      <c r="B30" s="24" t="s">
        <v>36</v>
      </c>
      <c r="C30" s="25">
        <f>C4+C9+C24+C20</f>
        <v>210269</v>
      </c>
      <c r="D30" s="25">
        <f>D4+D9+D24+D20</f>
        <v>342289</v>
      </c>
      <c r="E30" s="25">
        <f>E4+E9+E24+E20</f>
        <v>303237</v>
      </c>
      <c r="F30" s="18">
        <f t="shared" si="0"/>
        <v>88.5909275495269</v>
      </c>
      <c r="G30" s="18">
        <v>2.61202363307819</v>
      </c>
      <c r="I30" s="9"/>
      <c r="J30" s="19"/>
      <c r="K30" s="19"/>
    </row>
  </sheetData>
  <mergeCells count="1">
    <mergeCell ref="B1:G1"/>
  </mergeCells>
  <printOptions horizontalCentered="1"/>
  <pageMargins left="0" right="0" top="0" bottom="0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YANTIANYAO</cp:lastModifiedBy>
  <dcterms:created xsi:type="dcterms:W3CDTF">2021-06-03T07:23:00Z</dcterms:created>
  <dcterms:modified xsi:type="dcterms:W3CDTF">2025-12-18T02:45:06Z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5AA0711ACFE2426496903122AC21A8C9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